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Dati\Pisana\IEEE 2024\x Emiliano\Moduli\"/>
    </mc:Choice>
  </mc:AlternateContent>
  <xr:revisionPtr revIDLastSave="0" documentId="13_ncr:1_{7740ABF3-AFE7-4F8D-8E13-B3A665BAEE80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MemberList" sheetId="1" state="hidden" r:id="rId1"/>
    <sheet name="Expense Report " sheetId="2" r:id="rId2"/>
  </sheets>
  <definedNames>
    <definedName name="Date1">'Expense Report '!$G$21</definedName>
    <definedName name="Date2">'Expense Report '!$H$21</definedName>
    <definedName name="Date3">'Expense Report '!$I$21</definedName>
    <definedName name="Date4">'Expense Report '!$J$21</definedName>
    <definedName name="Date5">'Expense Report '!$K$21</definedName>
    <definedName name="Date6">'Expense Report '!$L$21</definedName>
    <definedName name="Date7">'Expense Report '!$M$21</definedName>
    <definedName name="GuestsDay1">'Expense Report '!$S$41</definedName>
    <definedName name="GuestsDay2">'Expense Report '!$S$42</definedName>
    <definedName name="GuestsDay3">'Expense Report '!$S$43</definedName>
    <definedName name="GuestsDay4">'Expense Report '!$S$44</definedName>
    <definedName name="GuestsDay5">'Expense Report '!$S$45</definedName>
    <definedName name="GuestsDay6">'Expense Report '!#REF!</definedName>
    <definedName name="GuestsDay7">'Expense Report '!$S$46</definedName>
    <definedName name="MealsDay1">'Expense Report '!$S$27:$Y$27</definedName>
    <definedName name="MealsDay2">'Expense Report '!$S$28:$Y$28</definedName>
    <definedName name="MealsDay3">'Expense Report '!$S$29:$Y$29</definedName>
    <definedName name="MealsDay4">'Expense Report '!$S$30:$Y$30</definedName>
    <definedName name="MealsDay5">'Expense Report '!$S$31:$Y$31</definedName>
    <definedName name="MealsDay6">'Expense Report '!$S$32:$Y$32</definedName>
    <definedName name="MealsDay7">'Expense Report '!$S$33:$Y$33</definedName>
    <definedName name="MemberOfList">MemberList!$A$1:$A$8</definedName>
    <definedName name="Mileage_KM">#REF!</definedName>
    <definedName name="Mileage_Miles">'Expense Report '!$G$25:$M$25</definedName>
    <definedName name="Name">'Expense Report '!$B$4</definedName>
    <definedName name="PeriodEndDate">'Expense Report '!$L$4</definedName>
    <definedName name="TaxiDay1">'Expense Report '!$S$12</definedName>
    <definedName name="TaxiDay2">'Expense Report '!$S$13</definedName>
    <definedName name="TaxiDay3">'Expense Report '!$S$14</definedName>
    <definedName name="TaxiDay4">'Expense Report '!$S$15</definedName>
    <definedName name="TaxiDay5">'Expense Report '!$S$16</definedName>
    <definedName name="TaxiDay6">'Expense Report '!$S$17</definedName>
    <definedName name="TaxiDay7">'Expense Report '!$S$18</definedName>
    <definedName name="TipsDay1">'Expense Report '!$S$52</definedName>
    <definedName name="TipsDay2">'Expense Report '!$S$53</definedName>
    <definedName name="TipsDay3">'Expense Report '!#REF!</definedName>
    <definedName name="TipsDay4">'Expense Report '!$S$54</definedName>
    <definedName name="TipsDay5">'Expense Report '!#REF!</definedName>
    <definedName name="TipsDay6">'Expense Report '!$S$55</definedName>
    <definedName name="TipsDay7">'Expense Report '!$S$56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kRMU6YPynN/HU6lBKs51VAK2Zxg=="/>
    </ext>
  </extLst>
</workbook>
</file>

<file path=xl/calcChain.xml><?xml version="1.0" encoding="utf-8"?>
<calcChain xmlns="http://schemas.openxmlformats.org/spreadsheetml/2006/main">
  <c r="J25" i="2" l="1"/>
  <c r="J36" i="2"/>
  <c r="G25" i="2"/>
  <c r="H25" i="2"/>
  <c r="I25" i="2"/>
  <c r="I36" i="2"/>
  <c r="N53" i="2"/>
  <c r="O36" i="2"/>
  <c r="N40" i="2" s="1"/>
  <c r="N35" i="2"/>
  <c r="N34" i="2"/>
  <c r="Q33" i="2"/>
  <c r="Q46" i="2" s="1"/>
  <c r="N33" i="2"/>
  <c r="Q32" i="2"/>
  <c r="N32" i="2"/>
  <c r="Q31" i="2"/>
  <c r="Q45" i="2" s="1"/>
  <c r="Q30" i="2"/>
  <c r="Q44" i="2" s="1"/>
  <c r="M36" i="2"/>
  <c r="L36" i="2"/>
  <c r="K36" i="2"/>
  <c r="H36" i="2"/>
  <c r="G36" i="2"/>
  <c r="Q29" i="2"/>
  <c r="Q43" i="2" s="1"/>
  <c r="N29" i="2"/>
  <c r="Q28" i="2"/>
  <c r="Q42" i="2" s="1"/>
  <c r="N28" i="2"/>
  <c r="Q27" i="2"/>
  <c r="Q41" i="2" s="1"/>
  <c r="N27" i="2"/>
  <c r="N26" i="2"/>
  <c r="M25" i="2"/>
  <c r="L25" i="2"/>
  <c r="K25" i="2"/>
  <c r="N24" i="2"/>
  <c r="G23" i="2"/>
  <c r="R1" i="2"/>
  <c r="Q1" i="2"/>
  <c r="N25" i="2" l="1"/>
  <c r="O39" i="2" s="1"/>
  <c r="N31" i="2"/>
  <c r="N30" i="2"/>
  <c r="N39" i="2" l="1"/>
  <c r="N36" i="2"/>
  <c r="N38" i="2" s="1"/>
  <c r="N42" i="2" l="1"/>
  <c r="N43" i="2"/>
</calcChain>
</file>

<file path=xl/sharedStrings.xml><?xml version="1.0" encoding="utf-8"?>
<sst xmlns="http://schemas.openxmlformats.org/spreadsheetml/2006/main" count="255" uniqueCount="96">
  <si>
    <t>Please select from list . . .</t>
  </si>
  <si>
    <t>Board of Directors</t>
  </si>
  <si>
    <t>ExCommittee</t>
  </si>
  <si>
    <t>Region Director</t>
  </si>
  <si>
    <t>IEEE Staff Member</t>
  </si>
  <si>
    <t>Standing Board/Comm. Rep</t>
  </si>
  <si>
    <t>Society Officer</t>
  </si>
  <si>
    <t>Other</t>
  </si>
  <si>
    <t>The Institute of Electrical and Electronics Engineers, Inc.</t>
  </si>
  <si>
    <t>For Period Ending:</t>
  </si>
  <si>
    <t>Expense Report</t>
  </si>
  <si>
    <t>Itemized Expenses</t>
  </si>
  <si>
    <t xml:space="preserve">Name:     </t>
  </si>
  <si>
    <t xml:space="preserve"> </t>
  </si>
  <si>
    <t>If Other, please describe :</t>
  </si>
  <si>
    <t>Taxi/Bus (1)</t>
  </si>
  <si>
    <t>Note:  Receipts are required in accordance with IEEE policy.  Enter daily totals on page 1.</t>
  </si>
  <si>
    <t>**For IEEE Staff Use Only**  If the payee is U.S. based, are they enrolled in iSupplier for electronic reimbursement (ACH)?</t>
  </si>
  <si>
    <r>
      <rPr>
        <b/>
        <i/>
        <sz val="8"/>
        <color rgb="FFFF0000"/>
        <rFont val="Arial"/>
        <family val="2"/>
      </rPr>
      <t xml:space="preserve">If YES, it is </t>
    </r>
    <r>
      <rPr>
        <b/>
        <i/>
        <u/>
        <sz val="8"/>
        <color rgb="FFFF0000"/>
        <rFont val="Arial"/>
        <family val="2"/>
      </rPr>
      <t>not</t>
    </r>
    <r>
      <rPr>
        <b/>
        <i/>
        <sz val="8"/>
        <color rgb="FFFF0000"/>
        <rFont val="Arial"/>
        <family val="2"/>
      </rPr>
      <t xml:space="preserve"> necessary to provide any banking information.  If NO, please contact iSupplier@ieee.org to initiate the ACH on-boarding process.</t>
    </r>
  </si>
  <si>
    <t>Date:</t>
  </si>
  <si>
    <t>Fare:</t>
  </si>
  <si>
    <t>To/From:</t>
  </si>
  <si>
    <t>U.S. based Volunteers should not contact iSupplier@ieee.org directly.  Instead, they should contact the appropriate staff admin to request ACH enrollment.</t>
  </si>
  <si>
    <t>Member No.</t>
  </si>
  <si>
    <t>Purpose of Trip - Note each day's activity</t>
  </si>
  <si>
    <t>Supplier No.</t>
  </si>
  <si>
    <t>Site:</t>
  </si>
  <si>
    <t>Provide details and full support</t>
  </si>
  <si>
    <t>on items (1) through (6)</t>
  </si>
  <si>
    <t>Date</t>
  </si>
  <si>
    <t>Total</t>
  </si>
  <si>
    <t>Chrg. Dir.</t>
  </si>
  <si>
    <t>Meals/Self (2)</t>
  </si>
  <si>
    <t>Details</t>
  </si>
  <si>
    <t>Town</t>
  </si>
  <si>
    <t>Expense</t>
  </si>
  <si>
    <t>to IEEE(7)</t>
  </si>
  <si>
    <t>Receipts are required in accordance with IEEE policy. Daily amounts are automatically carried over to page 1.</t>
  </si>
  <si>
    <t>KM</t>
  </si>
  <si>
    <t>Mile</t>
  </si>
  <si>
    <t>Daily expenses are not to exceed $100 USD without written explanation (not to be interpreted as a per diem amount)</t>
  </si>
  <si>
    <t>Personal Auto Usage : (Enter " X ")</t>
  </si>
  <si>
    <t>(see FOM.6 - BUSINESS EXPENSE REPORTING).</t>
  </si>
  <si>
    <t>Mileage Allowance ($0.575/Mile, $0.36/Km) in US$</t>
  </si>
  <si>
    <t>Breakfast</t>
  </si>
  <si>
    <t>Lunch</t>
  </si>
  <si>
    <t>Dinner</t>
  </si>
  <si>
    <t>Social</t>
  </si>
  <si>
    <t>Trans. - Tolls &amp; Parking</t>
  </si>
  <si>
    <t xml:space="preserve">  </t>
  </si>
  <si>
    <t>Taxi/Bus - See Itemized Expenses (1)</t>
  </si>
  <si>
    <t>Plane, Train, Auto Rental (Provide Backup)</t>
  </si>
  <si>
    <t>Lodging - Self</t>
  </si>
  <si>
    <t>Meals/Self - see Itemized Expenses (2)</t>
  </si>
  <si>
    <t>Official Guest - see Itemized Expenses (3)</t>
  </si>
  <si>
    <t>Miscellaneous - Tel. &amp; Telegraph</t>
  </si>
  <si>
    <t>Tips &amp; Gratuities (4)</t>
  </si>
  <si>
    <t>Other (5) - complete section below or provide receipt</t>
  </si>
  <si>
    <t>Other (6) - complete section below or provide receipt</t>
  </si>
  <si>
    <t>Meals/Official Guests (3)</t>
  </si>
  <si>
    <t xml:space="preserve">Total Expense w/o Mileage Allowance </t>
  </si>
  <si>
    <t>Daily amounts are automatically carried over to page 1.</t>
  </si>
  <si>
    <t>Currency Conversion Rate</t>
  </si>
  <si>
    <t>Total Expenses wo/Mileage Allowance in US $</t>
  </si>
  <si>
    <r>
      <rPr>
        <sz val="8"/>
        <color theme="1"/>
        <rFont val="Arial"/>
        <family val="2"/>
      </rPr>
      <t xml:space="preserve">Details for expenses classified as </t>
    </r>
    <r>
      <rPr>
        <b/>
        <sz val="8"/>
        <color theme="1"/>
        <rFont val="Arial"/>
        <family val="2"/>
      </rPr>
      <t>Misc</t>
    </r>
    <r>
      <rPr>
        <sz val="8"/>
        <color theme="1"/>
        <rFont val="Arial"/>
        <family val="2"/>
      </rPr>
      <t xml:space="preserve"> or </t>
    </r>
    <r>
      <rPr>
        <b/>
        <sz val="8"/>
        <color theme="1"/>
        <rFont val="Arial"/>
        <family val="2"/>
      </rPr>
      <t>Other</t>
    </r>
    <r>
      <rPr>
        <sz val="8"/>
        <color theme="1"/>
        <rFont val="Arial"/>
        <family val="2"/>
      </rPr>
      <t xml:space="preserve"> must be provided if $25 or less.  In lieu</t>
    </r>
  </si>
  <si>
    <t>Mileage Allowance in US$</t>
  </si>
  <si>
    <t>w/Conversion</t>
  </si>
  <si>
    <t>Amount:</t>
  </si>
  <si>
    <t>Description</t>
  </si>
  <si>
    <t>of providing a detailed summary, a receipt may be attached.  Receipts are still required if over $25.</t>
  </si>
  <si>
    <t>Less Charged Directly to IEEE in US$</t>
  </si>
  <si>
    <t>(5)</t>
  </si>
  <si>
    <t>Less Advance from IEEE in US$</t>
  </si>
  <si>
    <t>Total Balance due w/Mileage Allowance from(to) IEEEw/conversion</t>
  </si>
  <si>
    <t>(6)</t>
  </si>
  <si>
    <t>Total Balance due w/Mileage Allowance from(to) IEEE in US$</t>
  </si>
  <si>
    <t>ENTITY</t>
  </si>
  <si>
    <t>BUSI.UNIT</t>
  </si>
  <si>
    <t>COST CTR</t>
  </si>
  <si>
    <t>ACCT</t>
  </si>
  <si>
    <t>PROJ</t>
  </si>
  <si>
    <t>AMOUNT</t>
  </si>
  <si>
    <t>DISTRIBUTION TOTAL</t>
  </si>
  <si>
    <t>Originator's Name &amp; Signature:</t>
  </si>
  <si>
    <t>Approved By:</t>
  </si>
  <si>
    <t>Print Name</t>
  </si>
  <si>
    <t>Signature</t>
  </si>
  <si>
    <t>By signing and submitting this reimbursement request to IEEE, I attest all expenses identified on this expense report have been used solely for</t>
  </si>
  <si>
    <t>the purposes of IEEE business.  I also certify these expenses have not been previously reimbursed by IEEE.</t>
  </si>
  <si>
    <t>X</t>
  </si>
  <si>
    <t xml:space="preserve">Member of: </t>
  </si>
  <si>
    <t xml:space="preserve">Personal address: </t>
  </si>
  <si>
    <t xml:space="preserve">Bank account name: </t>
  </si>
  <si>
    <t xml:space="preserve">Bank name and address: </t>
  </si>
  <si>
    <t xml:space="preserve">IBAN II BIC/SWIFT: </t>
  </si>
  <si>
    <t>20__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</si>
</sst>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-mmmm\-yyyy"/>
    <numFmt numFmtId="165" formatCode="d\-mmm\-yyyy"/>
    <numFmt numFmtId="166" formatCode="[$-409]dd\-mmm\-yy"/>
    <numFmt numFmtId="167" formatCode="[$-409]d\-mmm\-yyyy"/>
    <numFmt numFmtId="168" formatCode="[$-409]d\-mmm\-yy"/>
    <numFmt numFmtId="169" formatCode="0.000"/>
  </numFmts>
  <fonts count="18" x14ac:knownFonts="1">
    <font>
      <sz val="10"/>
      <color rgb="FF000000"/>
      <name val="Arial"/>
    </font>
    <font>
      <sz val="11"/>
      <color theme="1"/>
      <name val="Century Gothic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sz val="8"/>
      <color theme="1"/>
      <name val="Arial"/>
      <family val="2"/>
    </font>
    <font>
      <sz val="8"/>
      <color rgb="FF0000FF"/>
      <name val="Arial"/>
      <family val="2"/>
    </font>
    <font>
      <b/>
      <i/>
      <sz val="8"/>
      <color rgb="FFFF0000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10"/>
      <color theme="1"/>
      <name val="Arial"/>
      <family val="2"/>
    </font>
    <font>
      <b/>
      <i/>
      <u/>
      <sz val="8"/>
      <color rgb="FFFF0000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9FFFF"/>
        <bgColor rgb="FF69FFFF"/>
      </patternFill>
    </fill>
    <fill>
      <patternFill patternType="solid">
        <fgColor rgb="FFC0C0C0"/>
        <bgColor rgb="FFC0C0C0"/>
      </patternFill>
    </fill>
  </fills>
  <borders count="5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6" fillId="0" borderId="3" xfId="0" applyFont="1" applyBorder="1"/>
    <xf numFmtId="167" fontId="3" fillId="0" borderId="1" xfId="0" applyNumberFormat="1" applyFont="1" applyBorder="1"/>
    <xf numFmtId="2" fontId="3" fillId="0" borderId="1" xfId="0" applyNumberFormat="1" applyFont="1" applyBorder="1"/>
    <xf numFmtId="0" fontId="9" fillId="0" borderId="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15" fontId="6" fillId="0" borderId="14" xfId="0" applyNumberFormat="1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168" fontId="10" fillId="0" borderId="26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/>
    <xf numFmtId="0" fontId="6" fillId="0" borderId="30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31" xfId="0" applyFont="1" applyBorder="1"/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2" fontId="6" fillId="0" borderId="38" xfId="0" applyNumberFormat="1" applyFont="1" applyBorder="1" applyAlignment="1">
      <alignment horizontal="center" vertical="center"/>
    </xf>
    <xf numFmtId="2" fontId="3" fillId="0" borderId="0" xfId="0" applyNumberFormat="1" applyFont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2" fontId="6" fillId="0" borderId="39" xfId="0" applyNumberFormat="1" applyFont="1" applyBorder="1" applyAlignment="1">
      <alignment vertical="center"/>
    </xf>
    <xf numFmtId="2" fontId="6" fillId="0" borderId="40" xfId="0" applyNumberFormat="1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6" fillId="0" borderId="42" xfId="0" applyNumberFormat="1" applyFont="1" applyBorder="1" applyAlignment="1">
      <alignment vertical="center"/>
    </xf>
    <xf numFmtId="2" fontId="6" fillId="0" borderId="38" xfId="0" applyNumberFormat="1" applyFont="1" applyBorder="1" applyAlignment="1">
      <alignment vertical="center"/>
    </xf>
    <xf numFmtId="2" fontId="6" fillId="0" borderId="15" xfId="0" applyNumberFormat="1" applyFont="1" applyBorder="1" applyAlignment="1">
      <alignment vertical="center"/>
    </xf>
    <xf numFmtId="165" fontId="3" fillId="0" borderId="1" xfId="0" applyNumberFormat="1" applyFont="1" applyBorder="1"/>
    <xf numFmtId="2" fontId="6" fillId="0" borderId="1" xfId="0" applyNumberFormat="1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2" fontId="6" fillId="0" borderId="45" xfId="0" applyNumberFormat="1" applyFont="1" applyBorder="1" applyAlignment="1">
      <alignment vertical="center"/>
    </xf>
    <xf numFmtId="2" fontId="6" fillId="0" borderId="46" xfId="0" applyNumberFormat="1" applyFont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6" fillId="2" borderId="48" xfId="0" applyFont="1" applyFill="1" applyBorder="1" applyAlignment="1">
      <alignment vertical="center"/>
    </xf>
    <xf numFmtId="169" fontId="6" fillId="2" borderId="49" xfId="0" applyNumberFormat="1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2" borderId="51" xfId="0" applyFont="1" applyFill="1" applyBorder="1" applyAlignment="1">
      <alignment horizontal="left" vertical="center"/>
    </xf>
    <xf numFmtId="2" fontId="6" fillId="2" borderId="52" xfId="0" applyNumberFormat="1" applyFont="1" applyFill="1" applyBorder="1" applyAlignment="1">
      <alignment vertical="center"/>
    </xf>
    <xf numFmtId="49" fontId="6" fillId="0" borderId="4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2" fontId="6" fillId="0" borderId="53" xfId="0" applyNumberFormat="1" applyFont="1" applyBorder="1" applyAlignment="1">
      <alignment vertical="center"/>
    </xf>
    <xf numFmtId="2" fontId="6" fillId="2" borderId="54" xfId="0" applyNumberFormat="1" applyFont="1" applyFill="1" applyBorder="1" applyAlignment="1">
      <alignment vertical="center"/>
    </xf>
    <xf numFmtId="2" fontId="6" fillId="0" borderId="5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6" fillId="3" borderId="55" xfId="0" applyFont="1" applyFill="1" applyBorder="1" applyAlignment="1">
      <alignment vertical="center"/>
    </xf>
    <xf numFmtId="0" fontId="6" fillId="3" borderId="56" xfId="0" applyFont="1" applyFill="1" applyBorder="1" applyAlignment="1">
      <alignment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vertical="center"/>
    </xf>
    <xf numFmtId="0" fontId="3" fillId="0" borderId="12" xfId="0" applyFont="1" applyBorder="1"/>
    <xf numFmtId="49" fontId="6" fillId="0" borderId="2" xfId="0" applyNumberFormat="1" applyFont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" fontId="3" fillId="0" borderId="54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13" fillId="0" borderId="0" xfId="0" applyFont="1"/>
    <xf numFmtId="0" fontId="4" fillId="0" borderId="2" xfId="0" applyFont="1" applyBorder="1"/>
    <xf numFmtId="0" fontId="6" fillId="0" borderId="31" xfId="0" applyFont="1" applyBorder="1" applyAlignment="1">
      <alignment horizontal="center"/>
    </xf>
    <xf numFmtId="0" fontId="15" fillId="0" borderId="2" xfId="0" applyFont="1" applyBorder="1"/>
    <xf numFmtId="0" fontId="16" fillId="0" borderId="0" xfId="0" applyFont="1"/>
    <xf numFmtId="164" fontId="3" fillId="0" borderId="1" xfId="0" applyNumberFormat="1" applyFont="1" applyBorder="1" applyAlignment="1">
      <alignment horizontal="left"/>
    </xf>
    <xf numFmtId="0" fontId="4" fillId="0" borderId="15" xfId="0" applyFont="1" applyBorder="1"/>
    <xf numFmtId="0" fontId="6" fillId="0" borderId="12" xfId="0" applyFont="1" applyBorder="1" applyAlignment="1">
      <alignment horizontal="left" vertical="center"/>
    </xf>
    <xf numFmtId="0" fontId="4" fillId="0" borderId="2" xfId="0" applyFont="1" applyBorder="1"/>
    <xf numFmtId="0" fontId="4" fillId="0" borderId="50" xfId="0" applyFont="1" applyBorder="1"/>
    <xf numFmtId="49" fontId="6" fillId="0" borderId="12" xfId="0" applyNumberFormat="1" applyFont="1" applyBorder="1" applyAlignment="1">
      <alignment horizontal="left" vertical="center"/>
    </xf>
    <xf numFmtId="49" fontId="6" fillId="0" borderId="43" xfId="0" applyNumberFormat="1" applyFont="1" applyBorder="1" applyAlignment="1">
      <alignment horizontal="left" vertical="center"/>
    </xf>
    <xf numFmtId="0" fontId="4" fillId="0" borderId="44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0" xfId="0" applyFont="1" applyAlignment="1">
      <alignment horizontal="center"/>
    </xf>
    <xf numFmtId="0" fontId="0" fillId="0" borderId="0" xfId="0"/>
    <xf numFmtId="49" fontId="5" fillId="0" borderId="0" xfId="0" applyNumberFormat="1" applyFont="1" applyAlignment="1">
      <alignment horizontal="center" vertical="center"/>
    </xf>
    <xf numFmtId="49" fontId="17" fillId="0" borderId="0" xfId="0" applyNumberFormat="1" applyFont="1"/>
    <xf numFmtId="0" fontId="3" fillId="0" borderId="2" xfId="0" applyFont="1" applyBorder="1"/>
    <xf numFmtId="0" fontId="6" fillId="0" borderId="2" xfId="0" applyFont="1" applyBorder="1"/>
    <xf numFmtId="166" fontId="7" fillId="0" borderId="2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6" fillId="0" borderId="3" xfId="0" applyFont="1" applyBorder="1"/>
    <xf numFmtId="0" fontId="4" fillId="0" borderId="3" xfId="0" applyFont="1" applyBorder="1"/>
    <xf numFmtId="0" fontId="8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8" fillId="0" borderId="7" xfId="0" applyFont="1" applyBorder="1"/>
    <xf numFmtId="0" fontId="4" fillId="0" borderId="8" xfId="0" applyFont="1" applyBorder="1"/>
    <xf numFmtId="0" fontId="8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13" xfId="0" applyFont="1" applyBorder="1"/>
    <xf numFmtId="0" fontId="6" fillId="2" borderId="1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/>
  </sheetViews>
  <sheetFormatPr defaultColWidth="14.453125" defaultRowHeight="15" customHeight="1" x14ac:dyDescent="0.25"/>
  <cols>
    <col min="1" max="1" width="36.7265625" customWidth="1"/>
    <col min="2" max="26" width="8.7265625" customWidth="1"/>
  </cols>
  <sheetData>
    <row r="1" spans="1:1" ht="12.75" customHeight="1" x14ac:dyDescent="0.25">
      <c r="A1" s="1" t="s">
        <v>0</v>
      </c>
    </row>
    <row r="2" spans="1:1" ht="12.75" customHeight="1" x14ac:dyDescent="0.25">
      <c r="A2" s="1" t="s">
        <v>1</v>
      </c>
    </row>
    <row r="3" spans="1:1" ht="12.75" customHeight="1" x14ac:dyDescent="0.25">
      <c r="A3" s="1" t="s">
        <v>2</v>
      </c>
    </row>
    <row r="4" spans="1:1" ht="12.75" customHeight="1" x14ac:dyDescent="0.25">
      <c r="A4" s="1" t="s">
        <v>3</v>
      </c>
    </row>
    <row r="5" spans="1:1" ht="12.75" customHeight="1" x14ac:dyDescent="0.25">
      <c r="A5" s="1" t="s">
        <v>4</v>
      </c>
    </row>
    <row r="6" spans="1:1" ht="12.75" customHeight="1" x14ac:dyDescent="0.25">
      <c r="A6" s="1" t="s">
        <v>5</v>
      </c>
    </row>
    <row r="7" spans="1:1" ht="12.75" customHeight="1" x14ac:dyDescent="0.25">
      <c r="A7" s="1" t="s">
        <v>6</v>
      </c>
    </row>
    <row r="8" spans="1:1" ht="12.75" customHeight="1" x14ac:dyDescent="0.25">
      <c r="A8" s="1" t="s">
        <v>7</v>
      </c>
    </row>
    <row r="9" spans="1:1" ht="12.75" customHeight="1" x14ac:dyDescent="0.25">
      <c r="A9" s="1"/>
    </row>
    <row r="10" spans="1:1" ht="12.75" customHeight="1" x14ac:dyDescent="0.25">
      <c r="A10" s="1"/>
    </row>
    <row r="11" spans="1:1" ht="12.75" customHeight="1" x14ac:dyDescent="0.25">
      <c r="A11" s="1"/>
    </row>
    <row r="12" spans="1:1" ht="12.75" customHeight="1" x14ac:dyDescent="0.25">
      <c r="A12" s="1"/>
    </row>
    <row r="13" spans="1:1" ht="12.75" customHeight="1" x14ac:dyDescent="0.25">
      <c r="A13" s="1"/>
    </row>
    <row r="14" spans="1:1" ht="12.75" customHeight="1" x14ac:dyDescent="0.25">
      <c r="A14" s="1"/>
    </row>
    <row r="15" spans="1:1" ht="12.75" customHeight="1" x14ac:dyDescent="0.25">
      <c r="A15" s="1"/>
    </row>
    <row r="16" spans="1:1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5" right="0.75" top="1" bottom="1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showGridLines="0" tabSelected="1" zoomScale="90" zoomScaleNormal="90" workbookViewId="0">
      <selection activeCell="A3" sqref="A3:O3"/>
    </sheetView>
  </sheetViews>
  <sheetFormatPr defaultColWidth="14.453125" defaultRowHeight="15" customHeight="1" x14ac:dyDescent="0.25"/>
  <cols>
    <col min="1" max="1" width="10.7265625" customWidth="1"/>
    <col min="2" max="2" width="8.7265625" customWidth="1"/>
    <col min="3" max="3" width="5.90625" customWidth="1"/>
    <col min="4" max="4" width="0.54296875" hidden="1" customWidth="1"/>
    <col min="5" max="5" width="3.81640625" customWidth="1"/>
    <col min="6" max="6" width="1.36328125" customWidth="1"/>
    <col min="7" max="7" width="5.90625" customWidth="1"/>
    <col min="8" max="8" width="7.08984375" customWidth="1"/>
    <col min="9" max="9" width="6.7265625" customWidth="1"/>
    <col min="10" max="10" width="6" customWidth="1"/>
    <col min="11" max="11" width="5.90625" customWidth="1"/>
    <col min="12" max="12" width="8.453125" customWidth="1"/>
    <col min="13" max="13" width="10.36328125" customWidth="1"/>
    <col min="14" max="14" width="7.81640625" customWidth="1"/>
    <col min="15" max="15" width="7.6328125" customWidth="1"/>
    <col min="16" max="16" width="3.26953125" customWidth="1"/>
    <col min="17" max="17" width="15.7265625" customWidth="1"/>
    <col min="18" max="18" width="2.7265625" customWidth="1"/>
    <col min="19" max="19" width="15.7265625" customWidth="1"/>
    <col min="20" max="20" width="2.7265625" customWidth="1"/>
    <col min="21" max="21" width="15.7265625" customWidth="1"/>
    <col min="22" max="22" width="2.7265625" customWidth="1"/>
    <col min="23" max="23" width="15.7265625" customWidth="1"/>
    <col min="24" max="24" width="2.7265625" customWidth="1"/>
    <col min="25" max="25" width="15.7265625" customWidth="1"/>
    <col min="26" max="26" width="8.81640625" customWidth="1"/>
  </cols>
  <sheetData>
    <row r="1" spans="1:26" ht="12.5" customHeight="1" x14ac:dyDescent="0.35">
      <c r="A1" s="110" t="s">
        <v>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3"/>
      <c r="Q1" s="4" t="str">
        <f>A4</f>
        <v xml:space="preserve">Name:     </v>
      </c>
      <c r="R1" s="108">
        <f>Name</f>
        <v>0</v>
      </c>
      <c r="S1" s="109"/>
      <c r="T1" s="3"/>
      <c r="U1" s="4" t="s">
        <v>9</v>
      </c>
      <c r="V1" s="4"/>
      <c r="W1" s="100">
        <v>45067</v>
      </c>
      <c r="X1" s="109"/>
      <c r="Y1" s="109"/>
      <c r="Z1" s="3"/>
    </row>
    <row r="2" spans="1:26" ht="12.75" customHeight="1" x14ac:dyDescent="0.35">
      <c r="A2" s="110" t="s">
        <v>10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35">
      <c r="A3" s="112" t="s">
        <v>95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3"/>
      <c r="Q3" s="3"/>
      <c r="R3" s="3"/>
      <c r="S3" s="3"/>
      <c r="T3" s="3"/>
      <c r="U3" s="2" t="s">
        <v>11</v>
      </c>
      <c r="V3" s="3"/>
      <c r="W3" s="3"/>
      <c r="X3" s="3"/>
      <c r="Y3" s="3"/>
      <c r="Z3" s="3"/>
    </row>
    <row r="4" spans="1:26" ht="12.75" customHeight="1" x14ac:dyDescent="0.25">
      <c r="A4" s="6" t="s">
        <v>12</v>
      </c>
      <c r="B4" s="108"/>
      <c r="C4" s="109"/>
      <c r="D4" s="109"/>
      <c r="E4" s="109"/>
      <c r="F4" s="109"/>
      <c r="G4" s="109"/>
      <c r="H4" s="109"/>
      <c r="I4" s="7"/>
      <c r="J4" s="8" t="s">
        <v>9</v>
      </c>
      <c r="K4" s="8"/>
      <c r="L4" s="100"/>
      <c r="M4" s="109"/>
      <c r="N4" s="109"/>
      <c r="O4" s="5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9" t="s">
        <v>91</v>
      </c>
      <c r="B5" s="98"/>
      <c r="C5" s="98"/>
      <c r="D5" s="98"/>
      <c r="E5" s="98"/>
      <c r="F5" s="9"/>
      <c r="G5" s="96"/>
      <c r="H5" s="96"/>
      <c r="I5" s="7"/>
      <c r="J5" s="115" t="s">
        <v>90</v>
      </c>
      <c r="K5" s="103"/>
      <c r="L5" s="116" t="s">
        <v>7</v>
      </c>
      <c r="M5" s="103"/>
      <c r="N5" s="103"/>
      <c r="O5" s="10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115" t="s">
        <v>92</v>
      </c>
      <c r="B6" s="103"/>
      <c r="C6" s="103"/>
      <c r="D6" s="103"/>
      <c r="E6" s="103"/>
      <c r="F6" s="103"/>
      <c r="G6" s="103"/>
      <c r="H6" s="103"/>
      <c r="I6" s="7"/>
      <c r="J6" s="9" t="s">
        <v>14</v>
      </c>
      <c r="K6" s="10"/>
      <c r="L6" s="10"/>
      <c r="M6" s="114"/>
      <c r="N6" s="103"/>
      <c r="O6" s="103"/>
      <c r="P6" s="3"/>
      <c r="Q6" s="3"/>
      <c r="R6" s="3"/>
      <c r="S6" s="3"/>
      <c r="T6" s="3"/>
      <c r="U6" s="3" t="s">
        <v>15</v>
      </c>
      <c r="V6" s="3"/>
      <c r="W6" s="3"/>
      <c r="X6" s="3"/>
      <c r="Y6" s="3"/>
      <c r="Z6" s="3"/>
    </row>
    <row r="7" spans="1:26" ht="12.75" customHeight="1" x14ac:dyDescent="0.25">
      <c r="A7" s="115" t="s">
        <v>93</v>
      </c>
      <c r="B7" s="103"/>
      <c r="C7" s="103"/>
      <c r="D7" s="103"/>
      <c r="E7" s="103"/>
      <c r="F7" s="103"/>
      <c r="G7" s="103"/>
      <c r="H7" s="103"/>
      <c r="I7" s="7"/>
      <c r="J7" s="115"/>
      <c r="K7" s="103"/>
      <c r="L7" s="103"/>
      <c r="M7" s="103"/>
      <c r="N7" s="103"/>
      <c r="O7" s="103"/>
      <c r="P7" s="3"/>
      <c r="Q7" s="3"/>
      <c r="R7" s="3"/>
      <c r="S7" s="3"/>
      <c r="T7" s="3"/>
      <c r="U7" s="11" t="s">
        <v>16</v>
      </c>
      <c r="V7" s="3"/>
      <c r="W7" s="3"/>
      <c r="X7" s="3"/>
      <c r="Y7" s="3"/>
      <c r="Z7" s="3"/>
    </row>
    <row r="8" spans="1:26" ht="12.75" customHeight="1" x14ac:dyDescent="0.25">
      <c r="A8" s="121" t="s">
        <v>94</v>
      </c>
      <c r="B8" s="122"/>
      <c r="C8" s="122"/>
      <c r="D8" s="122"/>
      <c r="E8" s="122"/>
      <c r="F8" s="122"/>
      <c r="G8" s="122"/>
      <c r="H8" s="122"/>
      <c r="I8" s="7"/>
      <c r="J8" s="7"/>
      <c r="K8" s="7"/>
      <c r="L8" s="7"/>
      <c r="M8" s="7"/>
      <c r="N8" s="7"/>
      <c r="O8" s="7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5">
      <c r="A9" s="123" t="s">
        <v>17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5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5">
      <c r="A10" s="126" t="s">
        <v>18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27"/>
      <c r="P10" s="3"/>
      <c r="Q10" s="11" t="s">
        <v>19</v>
      </c>
      <c r="R10" s="3"/>
      <c r="S10" s="11" t="s">
        <v>20</v>
      </c>
      <c r="T10" s="3"/>
      <c r="U10" s="3"/>
      <c r="V10" s="3"/>
      <c r="W10" s="11" t="s">
        <v>21</v>
      </c>
      <c r="X10" s="3"/>
      <c r="Y10" s="3"/>
      <c r="Z10" s="3"/>
    </row>
    <row r="11" spans="1:26" ht="12.75" customHeight="1" x14ac:dyDescent="0.25">
      <c r="A11" s="128" t="s">
        <v>22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30"/>
      <c r="P11" s="3"/>
      <c r="Q11" s="13"/>
      <c r="R11" s="3"/>
      <c r="S11" s="14"/>
      <c r="T11" s="3"/>
      <c r="U11" s="108"/>
      <c r="V11" s="109"/>
      <c r="W11" s="109"/>
      <c r="X11" s="109"/>
      <c r="Y11" s="109"/>
      <c r="Z11" s="3"/>
    </row>
    <row r="12" spans="1:26" ht="12.5" customHeight="1" x14ac:dyDescent="0.25">
      <c r="A12" s="3"/>
      <c r="B12" s="3"/>
      <c r="C12" s="3" t="s">
        <v>13</v>
      </c>
      <c r="D12" s="3"/>
      <c r="E12" s="3"/>
      <c r="F12" s="3"/>
      <c r="G12" s="8"/>
      <c r="H12" s="8"/>
      <c r="I12" s="7"/>
      <c r="J12" s="7"/>
      <c r="K12" s="7"/>
      <c r="L12" s="7"/>
      <c r="M12" s="7"/>
      <c r="N12" s="7"/>
      <c r="O12" s="7"/>
      <c r="P12" s="3"/>
      <c r="Q12" s="13"/>
      <c r="R12" s="3"/>
      <c r="S12" s="14" t="s">
        <v>13</v>
      </c>
      <c r="T12" s="3"/>
      <c r="U12" s="114" t="s">
        <v>13</v>
      </c>
      <c r="V12" s="103"/>
      <c r="W12" s="103"/>
      <c r="X12" s="103"/>
      <c r="Y12" s="103"/>
      <c r="Z12" s="3"/>
    </row>
    <row r="13" spans="1:26" ht="12.5" customHeight="1" x14ac:dyDescent="0.25">
      <c r="A13" s="15" t="s">
        <v>23</v>
      </c>
      <c r="B13" s="117"/>
      <c r="C13" s="109"/>
      <c r="D13" s="109"/>
      <c r="E13" s="109"/>
      <c r="F13" s="7"/>
      <c r="G13" s="16"/>
      <c r="H13" s="9" t="s">
        <v>24</v>
      </c>
      <c r="I13" s="9"/>
      <c r="J13" s="9"/>
      <c r="K13" s="9"/>
      <c r="L13" s="9"/>
      <c r="M13" s="9"/>
      <c r="N13" s="9"/>
      <c r="O13" s="17"/>
      <c r="P13" s="3"/>
      <c r="Q13" s="13" t="s">
        <v>13</v>
      </c>
      <c r="R13" s="3"/>
      <c r="S13" s="14" t="s">
        <v>13</v>
      </c>
      <c r="T13" s="3"/>
      <c r="U13" s="114" t="s">
        <v>13</v>
      </c>
      <c r="V13" s="103"/>
      <c r="W13" s="103"/>
      <c r="X13" s="103"/>
      <c r="Y13" s="103"/>
      <c r="Z13" s="3"/>
    </row>
    <row r="14" spans="1:26" ht="12.5" customHeight="1" x14ac:dyDescent="0.25">
      <c r="A14" s="7"/>
      <c r="B14" s="7"/>
      <c r="C14" s="7"/>
      <c r="D14" s="7"/>
      <c r="E14" s="7"/>
      <c r="F14" s="7"/>
      <c r="G14" s="18"/>
      <c r="H14" s="8"/>
      <c r="I14" s="8"/>
      <c r="J14" s="8"/>
      <c r="K14" s="8"/>
      <c r="L14" s="8"/>
      <c r="M14" s="8"/>
      <c r="N14" s="8"/>
      <c r="O14" s="19"/>
      <c r="P14" s="3"/>
      <c r="Q14" s="13" t="s">
        <v>13</v>
      </c>
      <c r="R14" s="3"/>
      <c r="S14" s="14" t="s">
        <v>13</v>
      </c>
      <c r="T14" s="3"/>
      <c r="U14" s="114" t="s">
        <v>13</v>
      </c>
      <c r="V14" s="103"/>
      <c r="W14" s="103"/>
      <c r="X14" s="103"/>
      <c r="Y14" s="103"/>
      <c r="Z14" s="3"/>
    </row>
    <row r="15" spans="1:26" ht="12.75" customHeight="1" x14ac:dyDescent="0.25">
      <c r="A15" s="15" t="s">
        <v>25</v>
      </c>
      <c r="B15" s="117"/>
      <c r="C15" s="109"/>
      <c r="D15" s="109"/>
      <c r="E15" s="109"/>
      <c r="F15" s="7"/>
      <c r="G15" s="18"/>
      <c r="H15" s="18"/>
      <c r="I15" s="8"/>
      <c r="J15" s="8"/>
      <c r="K15" s="8"/>
      <c r="L15" s="8"/>
      <c r="M15" s="8"/>
      <c r="N15" s="8"/>
      <c r="O15" s="19"/>
      <c r="P15" s="3"/>
      <c r="Q15" s="13" t="s">
        <v>13</v>
      </c>
      <c r="R15" s="3"/>
      <c r="S15" s="14" t="s">
        <v>13</v>
      </c>
      <c r="T15" s="3"/>
      <c r="U15" s="114" t="s">
        <v>13</v>
      </c>
      <c r="V15" s="103"/>
      <c r="W15" s="103"/>
      <c r="X15" s="103"/>
      <c r="Y15" s="103"/>
      <c r="Z15" s="3"/>
    </row>
    <row r="16" spans="1:26" ht="12.75" customHeight="1" x14ac:dyDescent="0.25">
      <c r="A16" s="7"/>
      <c r="B16" s="7"/>
      <c r="C16" s="7"/>
      <c r="D16" s="7"/>
      <c r="E16" s="7"/>
      <c r="F16" s="7"/>
      <c r="G16" s="18"/>
      <c r="H16" s="18"/>
      <c r="I16" s="21"/>
      <c r="J16" s="7"/>
      <c r="K16" s="7"/>
      <c r="L16" s="7"/>
      <c r="M16" s="7"/>
      <c r="N16" s="7"/>
      <c r="O16" s="20"/>
      <c r="P16" s="3"/>
      <c r="Q16" s="13" t="s">
        <v>13</v>
      </c>
      <c r="R16" s="3"/>
      <c r="S16" s="14" t="s">
        <v>13</v>
      </c>
      <c r="T16" s="3"/>
      <c r="U16" s="114" t="s">
        <v>13</v>
      </c>
      <c r="V16" s="103"/>
      <c r="W16" s="103"/>
      <c r="X16" s="103"/>
      <c r="Y16" s="103"/>
      <c r="Z16" s="3"/>
    </row>
    <row r="17" spans="1:26" ht="12.75" customHeight="1" x14ac:dyDescent="0.25">
      <c r="A17" s="15" t="s">
        <v>26</v>
      </c>
      <c r="B17" s="117"/>
      <c r="C17" s="109"/>
      <c r="D17" s="109"/>
      <c r="E17" s="109"/>
      <c r="F17" s="7"/>
      <c r="G17" s="18"/>
      <c r="H17" s="18"/>
      <c r="I17" s="21"/>
      <c r="J17" s="21"/>
      <c r="K17" s="12"/>
      <c r="L17" s="12"/>
      <c r="M17" s="12"/>
      <c r="N17" s="12"/>
      <c r="O17" s="22"/>
      <c r="P17" s="3"/>
      <c r="Q17" s="13" t="s">
        <v>13</v>
      </c>
      <c r="R17" s="3"/>
      <c r="S17" s="14" t="s">
        <v>13</v>
      </c>
      <c r="T17" s="3"/>
      <c r="U17" s="114" t="s">
        <v>13</v>
      </c>
      <c r="V17" s="103"/>
      <c r="W17" s="103"/>
      <c r="X17" s="103"/>
      <c r="Y17" s="103"/>
      <c r="Z17" s="3"/>
    </row>
    <row r="18" spans="1:26" ht="12.75" customHeight="1" x14ac:dyDescent="0.25">
      <c r="A18" s="7"/>
      <c r="B18" s="7"/>
      <c r="C18" s="7"/>
      <c r="D18" s="7"/>
      <c r="E18" s="7"/>
      <c r="F18" s="7"/>
      <c r="G18" s="18"/>
      <c r="H18" s="18"/>
      <c r="I18" s="18"/>
      <c r="J18" s="18"/>
      <c r="K18" s="21" t="s">
        <v>13</v>
      </c>
      <c r="L18" s="9"/>
      <c r="M18" s="9"/>
      <c r="N18" s="9"/>
      <c r="O18" s="17"/>
      <c r="P18" s="3"/>
      <c r="Q18" s="13" t="s">
        <v>13</v>
      </c>
      <c r="R18" s="3"/>
      <c r="S18" s="14" t="s">
        <v>13</v>
      </c>
      <c r="T18" s="3"/>
      <c r="U18" s="114" t="s">
        <v>13</v>
      </c>
      <c r="V18" s="114"/>
      <c r="W18" s="114"/>
      <c r="X18" s="114"/>
      <c r="Y18" s="114"/>
      <c r="Z18" s="3"/>
    </row>
    <row r="19" spans="1:26" ht="12.75" customHeight="1" x14ac:dyDescent="0.25">
      <c r="A19" s="7" t="s">
        <v>27</v>
      </c>
      <c r="B19" s="7"/>
      <c r="C19" s="7"/>
      <c r="D19" s="7"/>
      <c r="E19" s="7"/>
      <c r="F19" s="7"/>
      <c r="G19" s="23"/>
      <c r="H19" s="18"/>
      <c r="I19" s="18"/>
      <c r="J19" s="18"/>
      <c r="K19" s="18"/>
      <c r="L19" s="18" t="s">
        <v>13</v>
      </c>
      <c r="M19" s="7"/>
      <c r="N19" s="7"/>
      <c r="O19" s="20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5">
      <c r="A20" s="7" t="s">
        <v>28</v>
      </c>
      <c r="B20" s="7"/>
      <c r="C20" s="7"/>
      <c r="D20" s="7"/>
      <c r="E20" s="7"/>
      <c r="F20" s="7"/>
      <c r="G20" s="18"/>
      <c r="H20" s="18"/>
      <c r="I20" s="18"/>
      <c r="J20" s="18"/>
      <c r="K20" s="18"/>
      <c r="L20" s="18"/>
      <c r="M20" s="118" t="s">
        <v>13</v>
      </c>
      <c r="N20" s="119"/>
      <c r="O20" s="120"/>
      <c r="P20" s="7"/>
      <c r="Q20" s="3"/>
      <c r="R20" s="3"/>
      <c r="S20" s="3"/>
      <c r="T20" s="3"/>
      <c r="U20" s="11"/>
      <c r="V20" s="3"/>
      <c r="W20" s="3"/>
      <c r="X20" s="3"/>
      <c r="Y20" s="3"/>
      <c r="Z20" s="3"/>
    </row>
    <row r="21" spans="1:26" ht="12.75" customHeight="1" x14ac:dyDescent="0.25">
      <c r="A21" s="24"/>
      <c r="B21" s="25"/>
      <c r="C21" s="26" t="s">
        <v>29</v>
      </c>
      <c r="D21" s="27"/>
      <c r="E21" s="27"/>
      <c r="F21" s="27"/>
      <c r="G21" s="28"/>
      <c r="H21" s="28"/>
      <c r="I21" s="28"/>
      <c r="J21" s="28"/>
      <c r="K21" s="28" t="s">
        <v>13</v>
      </c>
      <c r="L21" s="28" t="s">
        <v>13</v>
      </c>
      <c r="M21" s="28" t="s">
        <v>13</v>
      </c>
      <c r="N21" s="29" t="s">
        <v>30</v>
      </c>
      <c r="O21" s="30" t="s">
        <v>31</v>
      </c>
      <c r="P21" s="7"/>
      <c r="Q21" s="3"/>
      <c r="R21" s="3"/>
      <c r="S21" s="3"/>
      <c r="T21" s="3"/>
      <c r="U21" s="11" t="s">
        <v>32</v>
      </c>
      <c r="V21" s="3"/>
      <c r="W21" s="3"/>
      <c r="X21" s="3"/>
      <c r="Y21" s="3"/>
      <c r="Z21" s="3"/>
    </row>
    <row r="22" spans="1:26" ht="12.75" customHeight="1" x14ac:dyDescent="0.25">
      <c r="A22" s="31" t="s">
        <v>33</v>
      </c>
      <c r="B22" s="32"/>
      <c r="C22" s="31" t="s">
        <v>34</v>
      </c>
      <c r="D22" s="32"/>
      <c r="E22" s="33"/>
      <c r="F22" s="34"/>
      <c r="G22" s="35"/>
      <c r="H22" s="97"/>
      <c r="I22" s="35"/>
      <c r="J22" s="35"/>
      <c r="K22" s="32" t="s">
        <v>13</v>
      </c>
      <c r="L22" s="35" t="s">
        <v>13</v>
      </c>
      <c r="M22" s="32"/>
      <c r="N22" s="36" t="s">
        <v>35</v>
      </c>
      <c r="O22" s="37" t="s">
        <v>36</v>
      </c>
      <c r="P22" s="3"/>
      <c r="Q22" s="3"/>
      <c r="R22" s="3"/>
      <c r="S22" s="3"/>
      <c r="T22" s="3"/>
      <c r="U22" s="11" t="s">
        <v>37</v>
      </c>
      <c r="V22" s="3"/>
      <c r="W22" s="3"/>
      <c r="X22" s="3"/>
      <c r="Y22" s="3"/>
      <c r="Z22" s="3"/>
    </row>
    <row r="23" spans="1:26" ht="12.75" customHeight="1" x14ac:dyDescent="0.25">
      <c r="A23" s="38"/>
      <c r="B23" s="39"/>
      <c r="C23" s="39"/>
      <c r="D23" s="39"/>
      <c r="E23" s="40" t="s">
        <v>38</v>
      </c>
      <c r="F23" s="40" t="s">
        <v>39</v>
      </c>
      <c r="G23" s="41" t="str">
        <f>IF(E24&amp;F24="X"," ","PERSONAL AUTO USAGE MAKE ONLY ONE CHOICE, MILES OR KILOMETERS  ")</f>
        <v xml:space="preserve"> </v>
      </c>
      <c r="H23" s="42"/>
      <c r="I23" s="42"/>
      <c r="J23" s="42"/>
      <c r="K23" s="42"/>
      <c r="L23" s="42"/>
      <c r="M23" s="42"/>
      <c r="N23" s="43"/>
      <c r="O23" s="44"/>
      <c r="P23" s="3"/>
      <c r="Q23" s="3"/>
      <c r="R23" s="3"/>
      <c r="S23" s="3"/>
      <c r="T23" s="3"/>
      <c r="U23" s="11" t="s">
        <v>40</v>
      </c>
      <c r="V23" s="3"/>
      <c r="W23" s="3"/>
      <c r="X23" s="3"/>
      <c r="Y23" s="3"/>
      <c r="Z23" s="3"/>
    </row>
    <row r="24" spans="1:26" ht="12.75" customHeight="1" x14ac:dyDescent="0.25">
      <c r="A24" s="45" t="s">
        <v>41</v>
      </c>
      <c r="B24" s="46"/>
      <c r="C24" s="46"/>
      <c r="D24" s="46"/>
      <c r="E24" s="47" t="s">
        <v>89</v>
      </c>
      <c r="F24" s="47"/>
      <c r="G24" s="48"/>
      <c r="H24" s="48"/>
      <c r="I24" s="48"/>
      <c r="J24" s="48"/>
      <c r="K24" s="48"/>
      <c r="L24" s="48"/>
      <c r="M24" s="48"/>
      <c r="N24" s="49" t="str">
        <f>IF((E24="X")=(F24="X"),"NO","YES")</f>
        <v>YES</v>
      </c>
      <c r="O24" s="49"/>
      <c r="P24" s="50"/>
      <c r="Q24" s="3"/>
      <c r="R24" s="3"/>
      <c r="S24" s="3"/>
      <c r="T24" s="3"/>
      <c r="U24" s="11" t="s">
        <v>42</v>
      </c>
      <c r="V24" s="3"/>
      <c r="W24" s="3"/>
      <c r="X24" s="3"/>
      <c r="Y24" s="3"/>
      <c r="Z24" s="3"/>
    </row>
    <row r="25" spans="1:26" ht="12.75" customHeight="1" x14ac:dyDescent="0.25">
      <c r="A25" s="51" t="s">
        <v>43</v>
      </c>
      <c r="B25" s="52"/>
      <c r="C25" s="52"/>
      <c r="D25" s="52"/>
      <c r="E25" s="52"/>
      <c r="F25" s="53"/>
      <c r="G25" s="54">
        <f t="shared" ref="G25:M25" si="0">IF($E$24="x",(G24*0.36),(G24*0.575))</f>
        <v>0</v>
      </c>
      <c r="H25" s="54">
        <f t="shared" si="0"/>
        <v>0</v>
      </c>
      <c r="I25" s="54">
        <f t="shared" si="0"/>
        <v>0</v>
      </c>
      <c r="J25" s="54">
        <f t="shared" si="0"/>
        <v>0</v>
      </c>
      <c r="K25" s="54">
        <f t="shared" si="0"/>
        <v>0</v>
      </c>
      <c r="L25" s="54">
        <f t="shared" si="0"/>
        <v>0</v>
      </c>
      <c r="M25" s="54">
        <f t="shared" si="0"/>
        <v>0</v>
      </c>
      <c r="N25" s="55">
        <f>IF(N24="YES",SUM(Mileage_Miles),0)</f>
        <v>0</v>
      </c>
      <c r="O25" s="55"/>
      <c r="P25" s="50"/>
      <c r="Q25" s="11" t="s">
        <v>19</v>
      </c>
      <c r="R25" s="11"/>
      <c r="S25" s="11" t="s">
        <v>44</v>
      </c>
      <c r="T25" s="11"/>
      <c r="U25" s="11" t="s">
        <v>45</v>
      </c>
      <c r="V25" s="11"/>
      <c r="W25" s="11" t="s">
        <v>46</v>
      </c>
      <c r="X25" s="11"/>
      <c r="Y25" s="11" t="s">
        <v>47</v>
      </c>
      <c r="Z25" s="3"/>
    </row>
    <row r="26" spans="1:26" ht="12.75" customHeight="1" x14ac:dyDescent="0.25">
      <c r="A26" s="56" t="s">
        <v>48</v>
      </c>
      <c r="B26" s="57"/>
      <c r="C26" s="57"/>
      <c r="D26" s="57"/>
      <c r="E26" s="57"/>
      <c r="F26" s="57"/>
      <c r="G26" s="58"/>
      <c r="H26" s="58"/>
      <c r="I26" s="58"/>
      <c r="J26" s="58"/>
      <c r="K26" s="58"/>
      <c r="L26" s="58"/>
      <c r="M26" s="58"/>
      <c r="N26" s="59">
        <f t="shared" ref="N26:N35" si="1">SUM(G26:M26)</f>
        <v>0</v>
      </c>
      <c r="O26" s="60" t="s">
        <v>13</v>
      </c>
      <c r="P26" s="50"/>
      <c r="Q26" s="61"/>
      <c r="R26" s="3"/>
      <c r="S26" s="14"/>
      <c r="T26" s="3"/>
      <c r="U26" s="14"/>
      <c r="V26" s="3"/>
      <c r="W26" s="14"/>
      <c r="X26" s="3"/>
      <c r="Y26" s="14"/>
      <c r="Z26" s="3"/>
    </row>
    <row r="27" spans="1:26" ht="12.75" customHeight="1" x14ac:dyDescent="0.25">
      <c r="A27" s="56" t="s">
        <v>50</v>
      </c>
      <c r="B27" s="57"/>
      <c r="C27" s="57"/>
      <c r="D27" s="57"/>
      <c r="E27" s="57"/>
      <c r="F27" s="57"/>
      <c r="G27" s="58"/>
      <c r="H27" s="58"/>
      <c r="I27" s="58"/>
      <c r="J27" s="58"/>
      <c r="K27" s="62"/>
      <c r="L27" s="58"/>
      <c r="M27" s="62"/>
      <c r="N27" s="59">
        <f t="shared" si="1"/>
        <v>0</v>
      </c>
      <c r="O27" s="60" t="s">
        <v>13</v>
      </c>
      <c r="P27" s="50"/>
      <c r="Q27" s="13">
        <f>Date1</f>
        <v>0</v>
      </c>
      <c r="R27" s="3"/>
      <c r="S27" s="14"/>
      <c r="T27" s="3"/>
      <c r="U27" s="14" t="s">
        <v>13</v>
      </c>
      <c r="V27" s="3"/>
      <c r="W27" s="14" t="s">
        <v>13</v>
      </c>
      <c r="X27" s="3"/>
      <c r="Y27" s="14" t="s">
        <v>13</v>
      </c>
      <c r="Z27" s="3"/>
    </row>
    <row r="28" spans="1:26" ht="12.75" customHeight="1" x14ac:dyDescent="0.25">
      <c r="A28" s="56" t="s">
        <v>51</v>
      </c>
      <c r="B28" s="57"/>
      <c r="C28" s="57"/>
      <c r="D28" s="57"/>
      <c r="E28" s="57"/>
      <c r="F28" s="57"/>
      <c r="G28" s="58"/>
      <c r="H28" s="58"/>
      <c r="I28" s="58"/>
      <c r="J28" s="58"/>
      <c r="K28" s="62"/>
      <c r="L28" s="58"/>
      <c r="M28" s="62"/>
      <c r="N28" s="59">
        <f t="shared" si="1"/>
        <v>0</v>
      </c>
      <c r="O28" s="60" t="s">
        <v>13</v>
      </c>
      <c r="P28" s="50"/>
      <c r="Q28" s="13">
        <f>Date2</f>
        <v>0</v>
      </c>
      <c r="R28" s="3"/>
      <c r="S28" s="14" t="s">
        <v>13</v>
      </c>
      <c r="T28" s="3"/>
      <c r="U28" s="14" t="s">
        <v>13</v>
      </c>
      <c r="V28" s="3"/>
      <c r="W28" s="14" t="s">
        <v>13</v>
      </c>
      <c r="X28" s="3"/>
      <c r="Y28" s="14" t="s">
        <v>13</v>
      </c>
      <c r="Z28" s="3"/>
    </row>
    <row r="29" spans="1:26" ht="12.75" customHeight="1" x14ac:dyDescent="0.25">
      <c r="A29" s="56" t="s">
        <v>52</v>
      </c>
      <c r="B29" s="57"/>
      <c r="C29" s="57"/>
      <c r="D29" s="57"/>
      <c r="E29" s="57"/>
      <c r="F29" s="57"/>
      <c r="G29" s="58"/>
      <c r="H29" s="58"/>
      <c r="I29" s="58"/>
      <c r="J29" s="58"/>
      <c r="K29" s="62"/>
      <c r="L29" s="58"/>
      <c r="M29" s="62"/>
      <c r="N29" s="59">
        <f t="shared" si="1"/>
        <v>0</v>
      </c>
      <c r="O29" s="60"/>
      <c r="P29" s="50"/>
      <c r="Q29" s="13">
        <f>Date3</f>
        <v>0</v>
      </c>
      <c r="R29" s="3"/>
      <c r="S29" s="14"/>
      <c r="T29" s="3"/>
      <c r="U29" s="14" t="s">
        <v>13</v>
      </c>
      <c r="V29" s="3"/>
      <c r="W29" s="14" t="s">
        <v>13</v>
      </c>
      <c r="X29" s="3"/>
      <c r="Y29" s="14" t="s">
        <v>13</v>
      </c>
      <c r="Z29" s="3"/>
    </row>
    <row r="30" spans="1:26" ht="12.75" customHeight="1" x14ac:dyDescent="0.25">
      <c r="A30" s="56" t="s">
        <v>53</v>
      </c>
      <c r="B30" s="57"/>
      <c r="C30" s="57"/>
      <c r="D30" s="57"/>
      <c r="E30" s="57"/>
      <c r="F30" s="57"/>
      <c r="G30" s="58"/>
      <c r="H30" s="58"/>
      <c r="I30" s="58"/>
      <c r="J30" s="58"/>
      <c r="K30" s="58"/>
      <c r="L30" s="58"/>
      <c r="M30" s="58"/>
      <c r="N30" s="59">
        <f t="shared" si="1"/>
        <v>0</v>
      </c>
      <c r="O30" s="60"/>
      <c r="P30" s="50"/>
      <c r="Q30" s="13">
        <f>Date4</f>
        <v>0</v>
      </c>
      <c r="R30" s="3"/>
      <c r="S30" s="14" t="s">
        <v>13</v>
      </c>
      <c r="T30" s="3"/>
      <c r="U30" s="14" t="s">
        <v>13</v>
      </c>
      <c r="V30" s="3"/>
      <c r="W30" s="14" t="s">
        <v>13</v>
      </c>
      <c r="X30" s="3"/>
      <c r="Y30" s="14" t="s">
        <v>13</v>
      </c>
      <c r="Z30" s="3"/>
    </row>
    <row r="31" spans="1:26" ht="12.75" customHeight="1" x14ac:dyDescent="0.25">
      <c r="A31" s="56" t="s">
        <v>54</v>
      </c>
      <c r="B31" s="57"/>
      <c r="C31" s="57"/>
      <c r="D31" s="57"/>
      <c r="E31" s="57"/>
      <c r="F31" s="57"/>
      <c r="G31" s="58"/>
      <c r="H31" s="58"/>
      <c r="I31" s="58"/>
      <c r="J31" s="58"/>
      <c r="K31" s="58"/>
      <c r="L31" s="58"/>
      <c r="M31" s="58"/>
      <c r="N31" s="59">
        <f t="shared" si="1"/>
        <v>0</v>
      </c>
      <c r="O31" s="60" t="s">
        <v>13</v>
      </c>
      <c r="P31" s="50"/>
      <c r="Q31" s="13" t="str">
        <f>Date5</f>
        <v xml:space="preserve"> </v>
      </c>
      <c r="R31" s="3"/>
      <c r="S31" s="14" t="s">
        <v>13</v>
      </c>
      <c r="T31" s="3"/>
      <c r="U31" s="14" t="s">
        <v>13</v>
      </c>
      <c r="V31" s="3"/>
      <c r="W31" s="14" t="s">
        <v>13</v>
      </c>
      <c r="X31" s="3"/>
      <c r="Y31" s="14" t="s">
        <v>13</v>
      </c>
      <c r="Z31" s="3"/>
    </row>
    <row r="32" spans="1:26" ht="12.75" customHeight="1" x14ac:dyDescent="0.25">
      <c r="A32" s="56" t="s">
        <v>55</v>
      </c>
      <c r="B32" s="57"/>
      <c r="C32" s="57"/>
      <c r="D32" s="57"/>
      <c r="E32" s="57"/>
      <c r="F32" s="57"/>
      <c r="G32" s="58"/>
      <c r="H32" s="58"/>
      <c r="I32" s="58"/>
      <c r="J32" s="58"/>
      <c r="K32" s="62"/>
      <c r="L32" s="58"/>
      <c r="M32" s="62"/>
      <c r="N32" s="59">
        <f t="shared" si="1"/>
        <v>0</v>
      </c>
      <c r="O32" s="60" t="s">
        <v>13</v>
      </c>
      <c r="P32" s="50"/>
      <c r="Q32" s="13" t="str">
        <f>Date6</f>
        <v xml:space="preserve"> </v>
      </c>
      <c r="R32" s="3"/>
      <c r="S32" s="14" t="s">
        <v>13</v>
      </c>
      <c r="T32" s="3"/>
      <c r="U32" s="14" t="s">
        <v>13</v>
      </c>
      <c r="V32" s="3"/>
      <c r="W32" s="14" t="s">
        <v>13</v>
      </c>
      <c r="X32" s="3"/>
      <c r="Y32" s="14" t="s">
        <v>13</v>
      </c>
      <c r="Z32" s="3"/>
    </row>
    <row r="33" spans="1:26" ht="12.75" customHeight="1" x14ac:dyDescent="0.25">
      <c r="A33" s="56" t="s">
        <v>56</v>
      </c>
      <c r="B33" s="57"/>
      <c r="C33" s="57"/>
      <c r="D33" s="57"/>
      <c r="E33" s="57"/>
      <c r="F33" s="57"/>
      <c r="G33" s="58"/>
      <c r="H33" s="58" t="s">
        <v>13</v>
      </c>
      <c r="I33" s="58" t="s">
        <v>13</v>
      </c>
      <c r="J33" s="58" t="s">
        <v>13</v>
      </c>
      <c r="K33" s="62" t="s">
        <v>13</v>
      </c>
      <c r="L33" s="58" t="s">
        <v>13</v>
      </c>
      <c r="M33" s="62" t="s">
        <v>13</v>
      </c>
      <c r="N33" s="59">
        <f t="shared" si="1"/>
        <v>0</v>
      </c>
      <c r="O33" s="60" t="s">
        <v>13</v>
      </c>
      <c r="P33" s="50"/>
      <c r="Q33" s="13" t="str">
        <f>Date7</f>
        <v xml:space="preserve"> </v>
      </c>
      <c r="R33" s="3"/>
      <c r="S33" s="14" t="s">
        <v>13</v>
      </c>
      <c r="T33" s="3"/>
      <c r="U33" s="14" t="s">
        <v>13</v>
      </c>
      <c r="V33" s="3"/>
      <c r="W33" s="14" t="s">
        <v>13</v>
      </c>
      <c r="X33" s="3"/>
      <c r="Y33" s="14" t="s">
        <v>13</v>
      </c>
      <c r="Z33" s="3"/>
    </row>
    <row r="34" spans="1:26" ht="12.75" customHeight="1" x14ac:dyDescent="0.25">
      <c r="A34" s="56" t="s">
        <v>57</v>
      </c>
      <c r="B34" s="57"/>
      <c r="C34" s="57"/>
      <c r="D34" s="57"/>
      <c r="E34" s="57"/>
      <c r="F34" s="57"/>
      <c r="G34" s="58"/>
      <c r="H34" s="58" t="s">
        <v>13</v>
      </c>
      <c r="I34" s="58" t="s">
        <v>13</v>
      </c>
      <c r="J34" s="58" t="s">
        <v>13</v>
      </c>
      <c r="K34" s="62" t="s">
        <v>13</v>
      </c>
      <c r="L34" s="58" t="s">
        <v>13</v>
      </c>
      <c r="M34" s="62" t="s">
        <v>13</v>
      </c>
      <c r="N34" s="59">
        <f t="shared" si="1"/>
        <v>0</v>
      </c>
      <c r="O34" s="60" t="s">
        <v>13</v>
      </c>
      <c r="P34" s="50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56" t="s">
        <v>58</v>
      </c>
      <c r="B35" s="57"/>
      <c r="C35" s="57"/>
      <c r="D35" s="57"/>
      <c r="E35" s="57"/>
      <c r="F35" s="57"/>
      <c r="G35" s="58"/>
      <c r="H35" s="58" t="s">
        <v>13</v>
      </c>
      <c r="I35" s="58" t="s">
        <v>13</v>
      </c>
      <c r="J35" s="58" t="s">
        <v>13</v>
      </c>
      <c r="K35" s="62" t="s">
        <v>13</v>
      </c>
      <c r="L35" s="58" t="s">
        <v>13</v>
      </c>
      <c r="M35" s="62" t="s">
        <v>13</v>
      </c>
      <c r="N35" s="59">
        <f t="shared" si="1"/>
        <v>0</v>
      </c>
      <c r="O35" s="60" t="s">
        <v>13</v>
      </c>
      <c r="P35" s="50"/>
      <c r="Q35" s="3"/>
      <c r="R35" s="3"/>
      <c r="S35" s="3"/>
      <c r="T35" s="3"/>
      <c r="U35" s="11" t="s">
        <v>59</v>
      </c>
      <c r="V35" s="3"/>
      <c r="W35" s="3"/>
      <c r="X35" s="3"/>
      <c r="Y35" s="3"/>
      <c r="Z35" s="3"/>
    </row>
    <row r="36" spans="1:26" ht="12.75" customHeight="1" x14ac:dyDescent="0.25">
      <c r="A36" s="63" t="s">
        <v>60</v>
      </c>
      <c r="B36" s="64"/>
      <c r="C36" s="64"/>
      <c r="D36" s="64"/>
      <c r="E36" s="64"/>
      <c r="F36" s="64"/>
      <c r="G36" s="65">
        <f t="shared" ref="G36:N36" si="2">SUM(G26:G35)</f>
        <v>0</v>
      </c>
      <c r="H36" s="65">
        <f t="shared" si="2"/>
        <v>0</v>
      </c>
      <c r="I36" s="65">
        <f t="shared" si="2"/>
        <v>0</v>
      </c>
      <c r="J36" s="65">
        <f t="shared" si="2"/>
        <v>0</v>
      </c>
      <c r="K36" s="65">
        <f t="shared" si="2"/>
        <v>0</v>
      </c>
      <c r="L36" s="65">
        <f t="shared" si="2"/>
        <v>0</v>
      </c>
      <c r="M36" s="65">
        <f t="shared" si="2"/>
        <v>0</v>
      </c>
      <c r="N36" s="66">
        <f t="shared" si="2"/>
        <v>0</v>
      </c>
      <c r="O36" s="65">
        <f>SUM(O26:O35)/N37</f>
        <v>0</v>
      </c>
      <c r="P36" s="3"/>
      <c r="Q36" s="3"/>
      <c r="R36" s="3"/>
      <c r="S36" s="3"/>
      <c r="T36" s="3"/>
      <c r="U36" s="11" t="s">
        <v>61</v>
      </c>
      <c r="V36" s="3"/>
      <c r="W36" s="3"/>
      <c r="X36" s="3"/>
      <c r="Y36" s="3"/>
      <c r="Z36" s="3"/>
    </row>
    <row r="37" spans="1:26" ht="12.75" customHeight="1" x14ac:dyDescent="0.2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67" t="s">
        <v>62</v>
      </c>
      <c r="L37" s="68"/>
      <c r="M37" s="68"/>
      <c r="N37" s="69">
        <v>1</v>
      </c>
      <c r="O37" s="46"/>
      <c r="P37" s="3"/>
      <c r="Q37" s="3"/>
      <c r="R37" s="3"/>
      <c r="S37" s="3"/>
      <c r="T37" s="3"/>
      <c r="U37" s="11"/>
      <c r="V37" s="3"/>
      <c r="W37" s="3"/>
      <c r="X37" s="3"/>
      <c r="Y37" s="3"/>
      <c r="Z37" s="3"/>
    </row>
    <row r="38" spans="1:26" ht="12.75" customHeight="1" x14ac:dyDescent="0.25">
      <c r="A38" s="45"/>
      <c r="B38" s="46"/>
      <c r="C38" s="46"/>
      <c r="D38" s="46"/>
      <c r="E38" s="46"/>
      <c r="F38" s="46"/>
      <c r="G38" s="46"/>
      <c r="H38" s="46"/>
      <c r="I38" s="46"/>
      <c r="J38" s="131" t="s">
        <v>63</v>
      </c>
      <c r="K38" s="103"/>
      <c r="L38" s="103"/>
      <c r="M38" s="104"/>
      <c r="N38" s="59">
        <f>SUM(N36/N37)</f>
        <v>0</v>
      </c>
      <c r="O38" s="46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70" t="s">
        <v>64</v>
      </c>
      <c r="B39" s="71"/>
      <c r="C39" s="71"/>
      <c r="D39" s="71"/>
      <c r="E39" s="71"/>
      <c r="F39" s="71"/>
      <c r="G39" s="71"/>
      <c r="H39" s="71"/>
      <c r="I39" s="71"/>
      <c r="J39" s="70" t="s">
        <v>65</v>
      </c>
      <c r="K39" s="70"/>
      <c r="L39" s="72"/>
      <c r="M39" s="73" t="s">
        <v>66</v>
      </c>
      <c r="N39" s="59">
        <f>SUM(N25)</f>
        <v>0</v>
      </c>
      <c r="O39" s="74">
        <f>N25*N37</f>
        <v>0</v>
      </c>
      <c r="P39" s="3"/>
      <c r="Q39" s="11" t="s">
        <v>19</v>
      </c>
      <c r="R39" s="3"/>
      <c r="S39" s="11" t="s">
        <v>67</v>
      </c>
      <c r="T39" s="3"/>
      <c r="U39" s="3"/>
      <c r="V39" s="3"/>
      <c r="W39" s="11" t="s">
        <v>68</v>
      </c>
      <c r="X39" s="3"/>
      <c r="Y39" s="3"/>
      <c r="Z39" s="3"/>
    </row>
    <row r="40" spans="1:26" ht="12.75" customHeight="1" x14ac:dyDescent="0.25">
      <c r="A40" s="70" t="s">
        <v>69</v>
      </c>
      <c r="B40" s="71"/>
      <c r="C40" s="71"/>
      <c r="D40" s="71"/>
      <c r="E40" s="71"/>
      <c r="F40" s="71"/>
      <c r="G40" s="71"/>
      <c r="H40" s="71"/>
      <c r="I40" s="71"/>
      <c r="J40" s="71"/>
      <c r="K40" s="56" t="s">
        <v>70</v>
      </c>
      <c r="L40" s="57"/>
      <c r="M40" s="57"/>
      <c r="N40" s="59">
        <f>SUM(-O36)</f>
        <v>0</v>
      </c>
      <c r="O40" s="46"/>
      <c r="P40" s="3"/>
      <c r="Q40" s="61"/>
      <c r="R40" s="3"/>
      <c r="S40" s="14"/>
      <c r="T40" s="3"/>
      <c r="U40" s="108"/>
      <c r="V40" s="109"/>
      <c r="W40" s="109"/>
      <c r="X40" s="109"/>
      <c r="Y40" s="109"/>
      <c r="Z40" s="3"/>
    </row>
    <row r="41" spans="1:26" ht="12.75" customHeight="1" x14ac:dyDescent="0.25">
      <c r="A41" s="75" t="s">
        <v>71</v>
      </c>
      <c r="B41" s="132" t="s">
        <v>13</v>
      </c>
      <c r="C41" s="103"/>
      <c r="D41" s="103"/>
      <c r="E41" s="103"/>
      <c r="F41" s="103"/>
      <c r="G41" s="103"/>
      <c r="H41" s="76"/>
      <c r="I41" s="76"/>
      <c r="J41" s="76"/>
      <c r="K41" s="56" t="s">
        <v>72</v>
      </c>
      <c r="L41" s="57"/>
      <c r="M41" s="57"/>
      <c r="N41" s="77">
        <v>0</v>
      </c>
      <c r="O41" s="46"/>
      <c r="P41" s="3"/>
      <c r="Q41" s="13">
        <f t="shared" ref="Q41:Q45" si="3">Q27</f>
        <v>0</v>
      </c>
      <c r="R41" s="3"/>
      <c r="S41" s="14"/>
      <c r="T41" s="3"/>
      <c r="U41" s="114" t="s">
        <v>13</v>
      </c>
      <c r="V41" s="103"/>
      <c r="W41" s="103"/>
      <c r="X41" s="103"/>
      <c r="Y41" s="103"/>
      <c r="Z41" s="3"/>
    </row>
    <row r="42" spans="1:26" ht="12.75" customHeight="1" x14ac:dyDescent="0.25">
      <c r="A42" s="105" t="s">
        <v>13</v>
      </c>
      <c r="B42" s="103"/>
      <c r="C42" s="103"/>
      <c r="D42" s="103"/>
      <c r="E42" s="103"/>
      <c r="F42" s="103"/>
      <c r="G42" s="133"/>
      <c r="H42" s="134" t="s">
        <v>73</v>
      </c>
      <c r="I42" s="103"/>
      <c r="J42" s="103"/>
      <c r="K42" s="103"/>
      <c r="L42" s="103"/>
      <c r="M42" s="104"/>
      <c r="N42" s="78">
        <f>N36-SUM(O26:O35)+(N41*N37)+O39</f>
        <v>0</v>
      </c>
      <c r="O42" s="46"/>
      <c r="P42" s="3"/>
      <c r="Q42" s="13">
        <f t="shared" si="3"/>
        <v>0</v>
      </c>
      <c r="R42" s="3"/>
      <c r="S42" s="14"/>
      <c r="T42" s="3"/>
      <c r="U42" s="114" t="s">
        <v>13</v>
      </c>
      <c r="V42" s="103"/>
      <c r="W42" s="103"/>
      <c r="X42" s="103"/>
      <c r="Y42" s="103"/>
      <c r="Z42" s="3"/>
    </row>
    <row r="43" spans="1:26" ht="12.75" customHeight="1" x14ac:dyDescent="0.25">
      <c r="A43" s="75" t="s">
        <v>74</v>
      </c>
      <c r="B43" s="132" t="s">
        <v>13</v>
      </c>
      <c r="C43" s="103"/>
      <c r="D43" s="103"/>
      <c r="E43" s="103"/>
      <c r="F43" s="103"/>
      <c r="G43" s="133"/>
      <c r="H43" s="102" t="s">
        <v>75</v>
      </c>
      <c r="I43" s="103"/>
      <c r="J43" s="103"/>
      <c r="K43" s="103"/>
      <c r="L43" s="103"/>
      <c r="M43" s="104"/>
      <c r="N43" s="79">
        <f>SUM(N38:N41)</f>
        <v>0</v>
      </c>
      <c r="O43" s="46"/>
      <c r="P43" s="3"/>
      <c r="Q43" s="13">
        <f t="shared" si="3"/>
        <v>0</v>
      </c>
      <c r="R43" s="3"/>
      <c r="S43" s="14"/>
      <c r="T43" s="3"/>
      <c r="U43" s="114" t="s">
        <v>13</v>
      </c>
      <c r="V43" s="103"/>
      <c r="W43" s="103"/>
      <c r="X43" s="103"/>
      <c r="Y43" s="103"/>
      <c r="Z43" s="3"/>
    </row>
    <row r="44" spans="1:26" ht="12.75" customHeight="1" x14ac:dyDescent="0.25">
      <c r="A44" s="105" t="s">
        <v>13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80"/>
      <c r="O44" s="46"/>
      <c r="P44" s="3"/>
      <c r="Q44" s="13">
        <f t="shared" si="3"/>
        <v>0</v>
      </c>
      <c r="R44" s="3"/>
      <c r="S44" s="14"/>
      <c r="T44" s="3"/>
      <c r="U44" s="114" t="s">
        <v>13</v>
      </c>
      <c r="V44" s="103"/>
      <c r="W44" s="103"/>
      <c r="X44" s="103"/>
      <c r="Y44" s="103"/>
      <c r="Z44" s="3"/>
    </row>
    <row r="45" spans="1:26" ht="12.75" customHeight="1" x14ac:dyDescent="0.25">
      <c r="A45" s="105" t="s">
        <v>13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81"/>
      <c r="O45" s="46"/>
      <c r="P45" s="3"/>
      <c r="Q45" s="13" t="str">
        <f t="shared" si="3"/>
        <v xml:space="preserve"> </v>
      </c>
      <c r="R45" s="3"/>
      <c r="S45" s="14"/>
      <c r="T45" s="3"/>
      <c r="U45" s="114" t="s">
        <v>13</v>
      </c>
      <c r="V45" s="103"/>
      <c r="W45" s="103"/>
      <c r="X45" s="103"/>
      <c r="Y45" s="103"/>
      <c r="Z45" s="3"/>
    </row>
    <row r="46" spans="1:26" ht="12.75" customHeight="1" x14ac:dyDescent="0.25">
      <c r="A46" s="106" t="s">
        <v>13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81"/>
      <c r="O46" s="46"/>
      <c r="P46" s="3"/>
      <c r="Q46" s="13" t="str">
        <f>Q33</f>
        <v xml:space="preserve"> </v>
      </c>
      <c r="R46" s="3"/>
      <c r="S46" s="14"/>
      <c r="T46" s="3"/>
      <c r="U46" s="114" t="s">
        <v>13</v>
      </c>
      <c r="V46" s="103"/>
      <c r="W46" s="103"/>
      <c r="X46" s="103"/>
      <c r="Y46" s="103"/>
      <c r="Z46" s="3"/>
    </row>
    <row r="47" spans="1:26" ht="12.75" customHeight="1" x14ac:dyDescent="0.25">
      <c r="A47" s="82"/>
      <c r="B47" s="83"/>
      <c r="C47" s="83"/>
      <c r="D47" s="83"/>
      <c r="E47" s="83"/>
      <c r="F47" s="83"/>
      <c r="G47" s="83"/>
      <c r="H47" s="84" t="s">
        <v>76</v>
      </c>
      <c r="I47" s="84" t="s">
        <v>77</v>
      </c>
      <c r="J47" s="84" t="s">
        <v>78</v>
      </c>
      <c r="K47" s="84" t="s">
        <v>79</v>
      </c>
      <c r="L47" s="84" t="s">
        <v>80</v>
      </c>
      <c r="M47" s="83"/>
      <c r="N47" s="85" t="s">
        <v>81</v>
      </c>
      <c r="O47" s="4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56"/>
      <c r="B48" s="57"/>
      <c r="C48" s="57"/>
      <c r="D48" s="57"/>
      <c r="E48" s="57"/>
      <c r="F48" s="57" t="s">
        <v>49</v>
      </c>
      <c r="G48" s="57" t="s">
        <v>13</v>
      </c>
      <c r="H48" s="86" t="s">
        <v>13</v>
      </c>
      <c r="I48" s="86" t="s">
        <v>13</v>
      </c>
      <c r="J48" s="86" t="s">
        <v>13</v>
      </c>
      <c r="K48" s="86" t="s">
        <v>13</v>
      </c>
      <c r="L48" s="86" t="s">
        <v>13</v>
      </c>
      <c r="M48" s="86" t="s">
        <v>13</v>
      </c>
      <c r="N48" s="87" t="s">
        <v>13</v>
      </c>
      <c r="O48" s="46"/>
      <c r="P48" s="3"/>
      <c r="Q48" s="3"/>
      <c r="R48" s="3"/>
      <c r="S48" s="3"/>
      <c r="T48" s="3"/>
      <c r="U48" s="11" t="s">
        <v>56</v>
      </c>
      <c r="V48" s="3"/>
      <c r="W48" s="3"/>
      <c r="X48" s="3"/>
      <c r="Y48" s="3"/>
      <c r="Z48" s="3"/>
    </row>
    <row r="49" spans="1:26" ht="12.75" customHeight="1" x14ac:dyDescent="0.25">
      <c r="A49" s="56"/>
      <c r="B49" s="57"/>
      <c r="C49" s="57"/>
      <c r="D49" s="57"/>
      <c r="E49" s="57"/>
      <c r="F49" s="57"/>
      <c r="G49" s="57"/>
      <c r="H49" s="86" t="s">
        <v>13</v>
      </c>
      <c r="I49" s="86" t="s">
        <v>13</v>
      </c>
      <c r="J49" s="86" t="s">
        <v>13</v>
      </c>
      <c r="K49" s="86" t="s">
        <v>13</v>
      </c>
      <c r="L49" s="86" t="s">
        <v>13</v>
      </c>
      <c r="M49" s="86" t="s">
        <v>13</v>
      </c>
      <c r="N49" s="87" t="s">
        <v>13</v>
      </c>
      <c r="O49" s="46"/>
      <c r="P49" s="3"/>
      <c r="Q49" s="3"/>
      <c r="R49" s="3"/>
      <c r="S49" s="3"/>
      <c r="T49" s="3"/>
      <c r="U49" s="11" t="s">
        <v>16</v>
      </c>
      <c r="V49" s="3"/>
      <c r="W49" s="3"/>
      <c r="X49" s="3"/>
      <c r="Y49" s="3"/>
      <c r="Z49" s="3"/>
    </row>
    <row r="50" spans="1:26" ht="12.75" customHeight="1" x14ac:dyDescent="0.25">
      <c r="A50" s="56"/>
      <c r="B50" s="57"/>
      <c r="C50" s="57"/>
      <c r="D50" s="57"/>
      <c r="E50" s="57"/>
      <c r="F50" s="57"/>
      <c r="G50" s="57"/>
      <c r="H50" s="86" t="s">
        <v>13</v>
      </c>
      <c r="I50" s="86" t="s">
        <v>13</v>
      </c>
      <c r="J50" s="86" t="s">
        <v>13</v>
      </c>
      <c r="K50" s="86" t="s">
        <v>13</v>
      </c>
      <c r="L50" s="86" t="s">
        <v>13</v>
      </c>
      <c r="M50" s="86" t="s">
        <v>13</v>
      </c>
      <c r="N50" s="87" t="s">
        <v>13</v>
      </c>
      <c r="O50" s="46"/>
      <c r="P50" s="3"/>
      <c r="Q50" s="11" t="s">
        <v>19</v>
      </c>
      <c r="R50" s="3"/>
      <c r="S50" s="11" t="s">
        <v>67</v>
      </c>
      <c r="T50" s="3"/>
      <c r="U50" s="3"/>
      <c r="V50" s="3"/>
      <c r="W50" s="11" t="s">
        <v>68</v>
      </c>
      <c r="X50" s="3"/>
      <c r="Y50" s="3"/>
      <c r="Z50" s="3"/>
    </row>
    <row r="51" spans="1:26" ht="12.75" customHeight="1" x14ac:dyDescent="0.25">
      <c r="A51" s="88"/>
      <c r="B51" s="3"/>
      <c r="C51" s="3"/>
      <c r="D51" s="3"/>
      <c r="E51" s="3"/>
      <c r="F51" s="3"/>
      <c r="G51" s="3"/>
      <c r="H51" s="86" t="s">
        <v>13</v>
      </c>
      <c r="I51" s="86" t="s">
        <v>13</v>
      </c>
      <c r="J51" s="86" t="s">
        <v>13</v>
      </c>
      <c r="K51" s="86" t="s">
        <v>13</v>
      </c>
      <c r="L51" s="86" t="s">
        <v>13</v>
      </c>
      <c r="M51" s="86" t="s">
        <v>13</v>
      </c>
      <c r="N51" s="87" t="s">
        <v>13</v>
      </c>
      <c r="O51" s="46"/>
      <c r="P51" s="3"/>
      <c r="Q51" s="13" t="s">
        <v>13</v>
      </c>
      <c r="R51" s="3"/>
      <c r="S51" s="14"/>
      <c r="T51" s="3"/>
      <c r="U51" s="108"/>
      <c r="V51" s="109"/>
      <c r="W51" s="109"/>
      <c r="X51" s="109"/>
      <c r="Y51" s="109"/>
      <c r="Z51" s="3"/>
    </row>
    <row r="52" spans="1:26" ht="12.75" customHeight="1" x14ac:dyDescent="0.25">
      <c r="A52" s="88"/>
      <c r="B52" s="10"/>
      <c r="C52" s="10"/>
      <c r="D52" s="10"/>
      <c r="E52" s="10"/>
      <c r="F52" s="10"/>
      <c r="G52" s="10"/>
      <c r="H52" s="86" t="s">
        <v>13</v>
      </c>
      <c r="I52" s="86" t="s">
        <v>13</v>
      </c>
      <c r="J52" s="86" t="s">
        <v>13</v>
      </c>
      <c r="K52" s="89" t="s">
        <v>13</v>
      </c>
      <c r="L52" s="89" t="s">
        <v>13</v>
      </c>
      <c r="M52" s="86" t="s">
        <v>13</v>
      </c>
      <c r="N52" s="87" t="s">
        <v>13</v>
      </c>
      <c r="O52" s="46"/>
      <c r="P52" s="3"/>
      <c r="Q52" s="13" t="s">
        <v>13</v>
      </c>
      <c r="R52" s="3"/>
      <c r="S52" s="14" t="s">
        <v>13</v>
      </c>
      <c r="T52" s="3"/>
      <c r="U52" s="114" t="s">
        <v>13</v>
      </c>
      <c r="V52" s="103"/>
      <c r="W52" s="103"/>
      <c r="X52" s="103"/>
      <c r="Y52" s="103"/>
      <c r="Z52" s="3"/>
    </row>
    <row r="53" spans="1:26" ht="12.75" customHeight="1" x14ac:dyDescent="0.25">
      <c r="A53" s="90"/>
      <c r="B53" s="91"/>
      <c r="C53" s="91"/>
      <c r="D53" s="91"/>
      <c r="E53" s="91"/>
      <c r="F53" s="91"/>
      <c r="G53" s="91"/>
      <c r="H53" s="91" t="s">
        <v>82</v>
      </c>
      <c r="I53" s="91"/>
      <c r="J53" s="91"/>
      <c r="K53" s="91"/>
      <c r="L53" s="91"/>
      <c r="M53" s="91"/>
      <c r="N53" s="92">
        <f>SUM(N48:N52)</f>
        <v>0</v>
      </c>
      <c r="O53" s="46"/>
      <c r="P53" s="3"/>
      <c r="Q53" s="13" t="s">
        <v>13</v>
      </c>
      <c r="R53" s="3"/>
      <c r="S53" s="14" t="s">
        <v>13</v>
      </c>
      <c r="T53" s="3"/>
      <c r="U53" s="114" t="s">
        <v>13</v>
      </c>
      <c r="V53" s="103"/>
      <c r="W53" s="103"/>
      <c r="X53" s="103"/>
      <c r="Y53" s="103"/>
      <c r="Z53" s="3"/>
    </row>
    <row r="54" spans="1:26" ht="12.5" customHeight="1" x14ac:dyDescent="0.25">
      <c r="A54" s="56" t="s">
        <v>83</v>
      </c>
      <c r="B54" s="93"/>
      <c r="C54" s="137" t="s">
        <v>13</v>
      </c>
      <c r="D54" s="109"/>
      <c r="E54" s="109"/>
      <c r="F54" s="109"/>
      <c r="G54" s="109"/>
      <c r="H54" s="109"/>
      <c r="I54" s="109"/>
      <c r="J54" s="109"/>
      <c r="K54" s="57"/>
      <c r="L54" s="57" t="s">
        <v>19</v>
      </c>
      <c r="M54" s="100"/>
      <c r="N54" s="101"/>
      <c r="O54" s="46"/>
      <c r="P54" s="3"/>
      <c r="Q54" s="13" t="s">
        <v>13</v>
      </c>
      <c r="R54" s="3"/>
      <c r="S54" s="14" t="s">
        <v>13</v>
      </c>
      <c r="T54" s="3"/>
      <c r="U54" s="114" t="s">
        <v>13</v>
      </c>
      <c r="V54" s="103"/>
      <c r="W54" s="103"/>
      <c r="X54" s="103"/>
      <c r="Y54" s="103"/>
      <c r="Z54" s="3"/>
    </row>
    <row r="55" spans="1:26" ht="12.75" customHeight="1" x14ac:dyDescent="0.25">
      <c r="A55" s="94" t="s">
        <v>84</v>
      </c>
      <c r="B55" s="136" t="s">
        <v>13</v>
      </c>
      <c r="C55" s="109"/>
      <c r="D55" s="109"/>
      <c r="E55" s="109"/>
      <c r="F55" s="109"/>
      <c r="G55" s="109"/>
      <c r="H55" s="136" t="s">
        <v>13</v>
      </c>
      <c r="I55" s="109"/>
      <c r="J55" s="109"/>
      <c r="K55" s="109"/>
      <c r="L55" s="57" t="s">
        <v>19</v>
      </c>
      <c r="M55" s="100" t="s">
        <v>13</v>
      </c>
      <c r="N55" s="101"/>
      <c r="O55" s="46"/>
      <c r="P55" s="3"/>
      <c r="Q55" s="13" t="s">
        <v>13</v>
      </c>
      <c r="R55" s="3"/>
      <c r="S55" s="14" t="s">
        <v>13</v>
      </c>
      <c r="T55" s="3"/>
      <c r="U55" s="114" t="s">
        <v>13</v>
      </c>
      <c r="V55" s="103"/>
      <c r="W55" s="103"/>
      <c r="X55" s="103"/>
      <c r="Y55" s="103"/>
      <c r="Z55" s="3"/>
    </row>
    <row r="56" spans="1:26" ht="12.75" customHeight="1" x14ac:dyDescent="0.25">
      <c r="A56" s="3"/>
      <c r="B56" s="135" t="s">
        <v>85</v>
      </c>
      <c r="C56" s="122"/>
      <c r="D56" s="122"/>
      <c r="E56" s="122"/>
      <c r="F56" s="122"/>
      <c r="G56" s="122"/>
      <c r="H56" s="135" t="s">
        <v>86</v>
      </c>
      <c r="I56" s="122"/>
      <c r="J56" s="122"/>
      <c r="K56" s="122"/>
      <c r="L56" s="3"/>
      <c r="M56" s="3"/>
      <c r="N56" s="3"/>
      <c r="O56" s="3"/>
      <c r="P56" s="3"/>
      <c r="Q56" s="13" t="s">
        <v>13</v>
      </c>
      <c r="R56" s="3"/>
      <c r="S56" s="14" t="s">
        <v>13</v>
      </c>
      <c r="T56" s="3"/>
      <c r="U56" s="114" t="s">
        <v>13</v>
      </c>
      <c r="V56" s="103"/>
      <c r="W56" s="103"/>
      <c r="X56" s="103"/>
      <c r="Y56" s="103"/>
      <c r="Z56" s="3"/>
    </row>
    <row r="57" spans="1:26" ht="12.75" customHeight="1" x14ac:dyDescent="0.25">
      <c r="A57" s="99" t="s">
        <v>87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3">
      <c r="A58" s="95" t="s">
        <v>88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7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</sheetData>
  <mergeCells count="58">
    <mergeCell ref="B56:G56"/>
    <mergeCell ref="H56:K56"/>
    <mergeCell ref="U43:Y43"/>
    <mergeCell ref="U44:Y44"/>
    <mergeCell ref="U45:Y45"/>
    <mergeCell ref="B55:G55"/>
    <mergeCell ref="H55:K55"/>
    <mergeCell ref="M55:N55"/>
    <mergeCell ref="U55:Y55"/>
    <mergeCell ref="U56:Y56"/>
    <mergeCell ref="U46:Y46"/>
    <mergeCell ref="U51:Y51"/>
    <mergeCell ref="U52:Y52"/>
    <mergeCell ref="U53:Y53"/>
    <mergeCell ref="B43:G43"/>
    <mergeCell ref="C54:J54"/>
    <mergeCell ref="J38:M38"/>
    <mergeCell ref="B41:G41"/>
    <mergeCell ref="U40:Y40"/>
    <mergeCell ref="U41:Y41"/>
    <mergeCell ref="U42:Y42"/>
    <mergeCell ref="A42:G42"/>
    <mergeCell ref="H42:M42"/>
    <mergeCell ref="U17:Y17"/>
    <mergeCell ref="M20:O20"/>
    <mergeCell ref="A7:H7"/>
    <mergeCell ref="A8:H8"/>
    <mergeCell ref="A9:O9"/>
    <mergeCell ref="A10:O10"/>
    <mergeCell ref="A11:O11"/>
    <mergeCell ref="U11:Y11"/>
    <mergeCell ref="B13:E13"/>
    <mergeCell ref="U12:Y12"/>
    <mergeCell ref="U13:Y13"/>
    <mergeCell ref="U14:Y14"/>
    <mergeCell ref="U16:Y16"/>
    <mergeCell ref="U18:Y18"/>
    <mergeCell ref="R1:S1"/>
    <mergeCell ref="W1:Y1"/>
    <mergeCell ref="A2:O2"/>
    <mergeCell ref="A3:O3"/>
    <mergeCell ref="U54:Y54"/>
    <mergeCell ref="B4:H4"/>
    <mergeCell ref="L4:N4"/>
    <mergeCell ref="J5:K5"/>
    <mergeCell ref="L5:O5"/>
    <mergeCell ref="A1:O1"/>
    <mergeCell ref="A6:H6"/>
    <mergeCell ref="M6:O6"/>
    <mergeCell ref="J7:O7"/>
    <mergeCell ref="B15:E15"/>
    <mergeCell ref="U15:Y15"/>
    <mergeCell ref="B17:E17"/>
    <mergeCell ref="M54:N54"/>
    <mergeCell ref="H43:M43"/>
    <mergeCell ref="A44:M44"/>
    <mergeCell ref="A45:M45"/>
    <mergeCell ref="A46:M46"/>
  </mergeCells>
  <dataValidations count="1">
    <dataValidation type="list" allowBlank="1" showErrorMessage="1" sqref="L5" xr:uid="{00000000-0002-0000-0100-000000000000}">
      <formula1>MemberOfList</formula1>
    </dataValidation>
  </dataValidations>
  <printOptions horizontalCentered="1"/>
  <pageMargins left="0.25" right="0.25" top="0.25" bottom="0.25" header="0" footer="0"/>
  <pageSetup orientation="portrait" r:id="rId1"/>
  <headerFooter>
    <oddFooter>&amp;L &amp;CPage&amp;P   &amp;R&amp;D</oddFooter>
  </headerFooter>
  <colBreaks count="1" manualBreakCount="1">
    <brk id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36</vt:i4>
      </vt:variant>
    </vt:vector>
  </HeadingPairs>
  <TitlesOfParts>
    <vt:vector size="38" baseType="lpstr">
      <vt:lpstr>MemberList</vt:lpstr>
      <vt:lpstr>Expense Report </vt:lpstr>
      <vt:lpstr>Date1</vt:lpstr>
      <vt:lpstr>Date2</vt:lpstr>
      <vt:lpstr>Date3</vt:lpstr>
      <vt:lpstr>Date4</vt:lpstr>
      <vt:lpstr>Date5</vt:lpstr>
      <vt:lpstr>Date6</vt:lpstr>
      <vt:lpstr>Date7</vt:lpstr>
      <vt:lpstr>GuestsDay1</vt:lpstr>
      <vt:lpstr>GuestsDay2</vt:lpstr>
      <vt:lpstr>GuestsDay3</vt:lpstr>
      <vt:lpstr>GuestsDay4</vt:lpstr>
      <vt:lpstr>GuestsDay5</vt:lpstr>
      <vt:lpstr>GuestsDay7</vt:lpstr>
      <vt:lpstr>MealsDay1</vt:lpstr>
      <vt:lpstr>MealsDay2</vt:lpstr>
      <vt:lpstr>MealsDay3</vt:lpstr>
      <vt:lpstr>MealsDay4</vt:lpstr>
      <vt:lpstr>MealsDay5</vt:lpstr>
      <vt:lpstr>MealsDay6</vt:lpstr>
      <vt:lpstr>MealsDay7</vt:lpstr>
      <vt:lpstr>MemberOfList</vt:lpstr>
      <vt:lpstr>Mileage_Miles</vt:lpstr>
      <vt:lpstr>Name</vt:lpstr>
      <vt:lpstr>PeriodEndDate</vt:lpstr>
      <vt:lpstr>TaxiDay1</vt:lpstr>
      <vt:lpstr>TaxiDay2</vt:lpstr>
      <vt:lpstr>TaxiDay3</vt:lpstr>
      <vt:lpstr>TaxiDay4</vt:lpstr>
      <vt:lpstr>TaxiDay5</vt:lpstr>
      <vt:lpstr>TaxiDay6</vt:lpstr>
      <vt:lpstr>TaxiDay7</vt:lpstr>
      <vt:lpstr>TipsDay1</vt:lpstr>
      <vt:lpstr>TipsDay2</vt:lpstr>
      <vt:lpstr>TipsDay4</vt:lpstr>
      <vt:lpstr>TipsDay6</vt:lpstr>
      <vt:lpstr>TipsDay7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Pisana Placidi</cp:lastModifiedBy>
  <cp:lastPrinted>2023-11-29T08:10:55Z</cp:lastPrinted>
  <dcterms:created xsi:type="dcterms:W3CDTF">1999-12-09T16:52:18Z</dcterms:created>
  <dcterms:modified xsi:type="dcterms:W3CDTF">2024-12-29T18:22:05Z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